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a\Documents\FMHS\"/>
    </mc:Choice>
  </mc:AlternateContent>
  <xr:revisionPtr revIDLastSave="0" documentId="8_{A7CABB5B-5375-4D67-9046-FE133B541C4F}" xr6:coauthVersionLast="37" xr6:coauthVersionMax="37" xr10:uidLastSave="{00000000-0000-0000-0000-000000000000}"/>
  <bookViews>
    <workbookView xWindow="0" yWindow="0" windowWidth="19200" windowHeight="6360" xr2:uid="{E0E5C669-8554-41CF-B936-FD3B6393E1A3}"/>
  </bookViews>
  <sheets>
    <sheet name="Balance Sheet-9.30.18" sheetId="3" r:id="rId1"/>
    <sheet name="Income statement-9.30.18" sheetId="1" r:id="rId2"/>
  </sheets>
  <definedNames>
    <definedName name="_xlnm.Print_Titles" localSheetId="1">'Income statement-9.30.18'!$A:$F,'Income statement-9.30.18'!$4:$4</definedName>
    <definedName name="QB_COLUMN_29" localSheetId="1" hidden="1">'Income statement-9.30.18'!$G$4</definedName>
    <definedName name="QB_COMPANY_0" localSheetId="1" hidden="1">'Income statement-9.30.18'!$A$1</definedName>
    <definedName name="QB_DATA_0" localSheetId="1" hidden="1">'Income statement-9.30.18'!$8:$8,'Income statement-9.30.18'!$11:$11,'Income statement-9.30.18'!$12:$12,'Income statement-9.30.18'!$17:$17,'Income statement-9.30.18'!$19:$19,'Income statement-9.30.18'!$21:$21,'Income statement-9.30.18'!$23:$23,'Income statement-9.30.18'!$24:$24,'Income statement-9.30.18'!$26:$26,'Income statement-9.30.18'!$28:$28,'Income statement-9.30.18'!$29:$29,'Income statement-9.30.18'!$32:$32,'Income statement-9.30.18'!$33:$33,'Income statement-9.30.18'!$34:$34,'Income statement-9.30.18'!$40:$40</definedName>
    <definedName name="QB_FORMULA_0" localSheetId="1" hidden="1">'Income statement-9.30.18'!$G$9,'Income statement-9.30.18'!$G$13,'Income statement-9.30.18'!$G$14,'Income statement-9.30.18'!$G$15,'Income statement-9.30.18'!$G$20,'Income statement-9.30.18'!$G$25,'Income statement-9.30.18'!$G$30,'Income statement-9.30.18'!$G$35,'Income statement-9.30.18'!$G$36,'Income statement-9.30.18'!$G$37,'Income statement-9.30.18'!$G$41,'Income statement-9.30.18'!$G$42,'Income statement-9.30.18'!$G$43</definedName>
    <definedName name="QB_ROW_10040" localSheetId="1" hidden="1">'Income statement-9.30.18'!$E$22</definedName>
    <definedName name="QB_ROW_10340" localSheetId="1" hidden="1">'Income statement-9.30.18'!$E$25</definedName>
    <definedName name="QB_ROW_11340" localSheetId="1" hidden="1">'Income statement-9.30.18'!$E$26</definedName>
    <definedName name="QB_ROW_13250" localSheetId="1" hidden="1">'Income statement-9.30.18'!$F$28</definedName>
    <definedName name="QB_ROW_14040" localSheetId="1" hidden="1">'Income statement-9.30.18'!$E$27</definedName>
    <definedName name="QB_ROW_14340" localSheetId="1" hidden="1">'Income statement-9.30.18'!$E$30</definedName>
    <definedName name="QB_ROW_18301" localSheetId="1" hidden="1">'Income statement-9.30.18'!$A$43</definedName>
    <definedName name="QB_ROW_19011" localSheetId="1" hidden="1">'Income statement-9.30.18'!$B$5</definedName>
    <definedName name="QB_ROW_19311" localSheetId="1" hidden="1">'Income statement-9.30.18'!$B$37</definedName>
    <definedName name="QB_ROW_20031" localSheetId="1" hidden="1">'Income statement-9.30.18'!$D$6</definedName>
    <definedName name="QB_ROW_20331" localSheetId="1" hidden="1">'Income statement-9.30.18'!$D$14</definedName>
    <definedName name="QB_ROW_21031" localSheetId="1" hidden="1">'Income statement-9.30.18'!$D$16</definedName>
    <definedName name="QB_ROW_21331" localSheetId="1" hidden="1">'Income statement-9.30.18'!$D$36</definedName>
    <definedName name="QB_ROW_22011" localSheetId="1" hidden="1">'Income statement-9.30.18'!$B$38</definedName>
    <definedName name="QB_ROW_22311" localSheetId="1" hidden="1">'Income statement-9.30.18'!$B$42</definedName>
    <definedName name="QB_ROW_23021" localSheetId="1" hidden="1">'Income statement-9.30.18'!$C$39</definedName>
    <definedName name="QB_ROW_23040" localSheetId="1" hidden="1">'Income statement-9.30.18'!$E$31</definedName>
    <definedName name="QB_ROW_23321" localSheetId="1" hidden="1">'Income statement-9.30.18'!$C$41</definedName>
    <definedName name="QB_ROW_23340" localSheetId="1" hidden="1">'Income statement-9.30.18'!$E$35</definedName>
    <definedName name="QB_ROW_24250" localSheetId="1" hidden="1">'Income statement-9.30.18'!$F$29</definedName>
    <definedName name="QB_ROW_25250" localSheetId="1" hidden="1">'Income statement-9.30.18'!$F$32</definedName>
    <definedName name="QB_ROW_4040" localSheetId="1" hidden="1">'Income statement-9.30.18'!$E$10</definedName>
    <definedName name="QB_ROW_42250" localSheetId="1" hidden="1">'Income statement-9.30.18'!$F$12</definedName>
    <definedName name="QB_ROW_4340" localSheetId="1" hidden="1">'Income statement-9.30.18'!$E$13</definedName>
    <definedName name="QB_ROW_45250" localSheetId="1" hidden="1">'Income statement-9.30.18'!$F$8</definedName>
    <definedName name="QB_ROW_47040" localSheetId="1" hidden="1">'Income statement-9.30.18'!$E$7</definedName>
    <definedName name="QB_ROW_47340" localSheetId="1" hidden="1">'Income statement-9.30.18'!$E$9</definedName>
    <definedName name="QB_ROW_57250" localSheetId="1" hidden="1">'Income statement-9.30.18'!$F$19</definedName>
    <definedName name="QB_ROW_66250" localSheetId="1" hidden="1">'Income statement-9.30.18'!$F$23</definedName>
    <definedName name="QB_ROW_67250" localSheetId="1" hidden="1">'Income statement-9.30.18'!$F$24</definedName>
    <definedName name="QB_ROW_7340" localSheetId="1" hidden="1">'Income statement-9.30.18'!$E$17</definedName>
    <definedName name="QB_ROW_79250" localSheetId="1" hidden="1">'Income statement-9.30.18'!$F$34</definedName>
    <definedName name="QB_ROW_8040" localSheetId="1" hidden="1">'Income statement-9.30.18'!$E$18</definedName>
    <definedName name="QB_ROW_82250" localSheetId="1" hidden="1">'Income statement-9.30.18'!$F$11</definedName>
    <definedName name="QB_ROW_8340" localSheetId="1" hidden="1">'Income statement-9.30.18'!$E$20</definedName>
    <definedName name="QB_ROW_86321" localSheetId="1" hidden="1">'Income statement-9.30.18'!$C$15</definedName>
    <definedName name="QB_ROW_89250" localSheetId="1" hidden="1">'Income statement-9.30.18'!$F$33</definedName>
    <definedName name="QB_ROW_9340" localSheetId="1" hidden="1">'Income statement-9.30.18'!$E$21</definedName>
    <definedName name="QB_ROW_95230" localSheetId="1" hidden="1">'Income statement-9.30.18'!$D$40</definedName>
    <definedName name="QB_SUBTITLE_3" localSheetId="1" hidden="1">'Income statement-9.30.18'!$A$3</definedName>
    <definedName name="QB_TITLE_2" localSheetId="1" hidden="1">'Income statement-9.30.18'!$A$2</definedName>
    <definedName name="QBCANSUPPORTUPDATE" localSheetId="1">TRUE</definedName>
    <definedName name="QBCOMPANYFILENAME" localSheetId="1">"C:\BOYS Basketball Boosters\Flower Mound HS Boys Basketball Booster, INC.qbb"</definedName>
    <definedName name="QBENDDATE" localSheetId="1">20180930</definedName>
    <definedName name="QBHEADERSONSCREEN" localSheetId="1">TRUE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"f8cfe7162ee94fd697bfe536d6af2f21"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6</definedName>
    <definedName name="QBSTARTDATE" localSheetId="1">20180701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3" l="1"/>
  <c r="E20" i="3" s="1"/>
  <c r="E11" i="3"/>
  <c r="E12" i="3" s="1"/>
  <c r="E13" i="3" s="1"/>
  <c r="G43" i="1"/>
  <c r="G42" i="1"/>
  <c r="G41" i="1"/>
  <c r="G37" i="1"/>
  <c r="G36" i="1"/>
  <c r="G35" i="1"/>
  <c r="G30" i="1"/>
  <c r="G25" i="1"/>
  <c r="G20" i="1"/>
  <c r="G15" i="1"/>
  <c r="G14" i="1"/>
  <c r="G13" i="1"/>
  <c r="G9" i="1"/>
</calcChain>
</file>

<file path=xl/sharedStrings.xml><?xml version="1.0" encoding="utf-8"?>
<sst xmlns="http://schemas.openxmlformats.org/spreadsheetml/2006/main" count="63" uniqueCount="61">
  <si>
    <t>Flower Mound HS Boys Basketball Booster, INC</t>
  </si>
  <si>
    <t>Profit &amp; Loss</t>
  </si>
  <si>
    <t>July through September 2018</t>
  </si>
  <si>
    <t>Jul - Sep 18</t>
  </si>
  <si>
    <t>Ordinary Income/Expense</t>
  </si>
  <si>
    <t>Income</t>
  </si>
  <si>
    <t>44000 · Sponsorship/Program Sales</t>
  </si>
  <si>
    <t>44200 · Sponsorship Income</t>
  </si>
  <si>
    <t>Total 44000 · Sponsorship/Program Sales</t>
  </si>
  <si>
    <t>42700 · Spirit Wear Income</t>
  </si>
  <si>
    <t>42850 · Taxable Spirit Wear Income</t>
  </si>
  <si>
    <t>42900 · Tax Free Spirit Wear Income</t>
  </si>
  <si>
    <t>Total 42700 · Spirit Wear Income</t>
  </si>
  <si>
    <t>Total Income</t>
  </si>
  <si>
    <t>Gross Profit</t>
  </si>
  <si>
    <t>Expense</t>
  </si>
  <si>
    <t>60000 · Membership Expenses</t>
  </si>
  <si>
    <t>60200 · Game Day Expenses</t>
  </si>
  <si>
    <t>60240 · Senior Night Expenses</t>
  </si>
  <si>
    <t>Total 60200 · Game Day Expenses</t>
  </si>
  <si>
    <t>60400 · Banquet Expenses</t>
  </si>
  <si>
    <t>61000 · Publice Relations/Social Media</t>
  </si>
  <si>
    <t>61200 · Website Expenses</t>
  </si>
  <si>
    <t>61300 · Communication Expenses</t>
  </si>
  <si>
    <t>Total 61000 · Publice Relations/Social Media</t>
  </si>
  <si>
    <t>61700 · Spirit Wear Expenses</t>
  </si>
  <si>
    <t>62500 · Booster Club Operating Expenses</t>
  </si>
  <si>
    <t>62400 · Community Outreach</t>
  </si>
  <si>
    <t>66700 · Professional Fees/Taxes</t>
  </si>
  <si>
    <t>Total 62500 · Booster Club Operating Expenses</t>
  </si>
  <si>
    <t>66500 · Coach Specific Expenses</t>
  </si>
  <si>
    <t>67200 · Tournament &amp; Player Travel</t>
  </si>
  <si>
    <t>68200 · Locker Room Decor</t>
  </si>
  <si>
    <t>68300 · Misc. Coach Request</t>
  </si>
  <si>
    <t>Total 66500 · Coach Specific Expenses</t>
  </si>
  <si>
    <t>Total Expense</t>
  </si>
  <si>
    <t>Net Ordinary Income</t>
  </si>
  <si>
    <t>Other Income/Expense</t>
  </si>
  <si>
    <t>Other Income</t>
  </si>
  <si>
    <t>Interest Earned</t>
  </si>
  <si>
    <t>Total Other Income</t>
  </si>
  <si>
    <t>Net Other Income</t>
  </si>
  <si>
    <t>Net Income</t>
  </si>
  <si>
    <t>Balance Sheet</t>
  </si>
  <si>
    <t>As of September 30, 2018</t>
  </si>
  <si>
    <t>Sep 30, 18</t>
  </si>
  <si>
    <t>ASSETS</t>
  </si>
  <si>
    <t>Current Assets</t>
  </si>
  <si>
    <t>Checking/Savings</t>
  </si>
  <si>
    <t>10100 · Chase Bank #3691</t>
  </si>
  <si>
    <t>10200 · Reserve Fund</t>
  </si>
  <si>
    <t>10300 · Cash Box</t>
  </si>
  <si>
    <t>Total Checking/Savings</t>
  </si>
  <si>
    <t>Total Current Assets</t>
  </si>
  <si>
    <t>TOTAL ASSETS</t>
  </si>
  <si>
    <t>LIABILITIES &amp; EQUITY</t>
  </si>
  <si>
    <t>Equity</t>
  </si>
  <si>
    <t>3000 · Opening Balance Equity</t>
  </si>
  <si>
    <t>3900 · Retained Earnings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</si>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</sst>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43" fontId="0" fillId="0" borderId="0" xfId="1" applyFont="1"/>
    <xf numFmtId="43" fontId="2" fillId="0" borderId="1" xfId="1" applyFont="1" applyBorder="1" applyAlignment="1">
      <alignment horizontal="center"/>
    </xf>
    <xf numFmtId="43" fontId="2" fillId="0" borderId="0" xfId="1" applyFont="1"/>
    <xf numFmtId="43" fontId="2" fillId="0" borderId="0" xfId="1" applyFont="1" applyBorder="1"/>
    <xf numFmtId="43" fontId="2" fillId="0" borderId="4" xfId="1" applyFont="1" applyBorder="1"/>
    <xf numFmtId="43" fontId="2" fillId="0" borderId="5" xfId="1" applyFont="1" applyBorder="1"/>
    <xf numFmtId="43" fontId="2" fillId="0" borderId="2" xfId="1" applyFont="1" applyBorder="1"/>
    <xf numFmtId="43" fontId="2" fillId="0" borderId="3" xfId="1" applyFont="1" applyBorder="1"/>
  </cellXfs>
  <cellStyles count="3">
    <cellStyle name="Comma" xfId="1" builtinId="3"/>
    <cellStyle name="Normal" xfId="0" builtinId="0"/>
    <cellStyle name="Normal 2" xfId="2" xr:uid="{2EB1BC4C-C569-45FB-BA7D-E712B3D111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EF237-2E07-4DDB-B510-CC954518306D}">
  <dimension ref="A1:E21"/>
  <sheetViews>
    <sheetView tabSelected="1" workbookViewId="0">
      <selection activeCell="D10" sqref="D10"/>
    </sheetView>
  </sheetViews>
  <sheetFormatPr defaultRowHeight="14.5" x14ac:dyDescent="0.35"/>
  <cols>
    <col min="1" max="3" width="3" style="6" customWidth="1"/>
    <col min="4" max="4" width="39" style="6" customWidth="1"/>
    <col min="5" max="5" width="10.26953125" style="7" bestFit="1" customWidth="1"/>
  </cols>
  <sheetData>
    <row r="1" spans="1:5" x14ac:dyDescent="0.35">
      <c r="A1" s="3" t="s">
        <v>0</v>
      </c>
      <c r="B1" s="3"/>
      <c r="C1" s="3"/>
      <c r="D1" s="3"/>
    </row>
    <row r="2" spans="1:5" x14ac:dyDescent="0.35">
      <c r="A2" s="3" t="s">
        <v>43</v>
      </c>
      <c r="B2" s="3"/>
      <c r="C2" s="3"/>
      <c r="D2" s="3"/>
    </row>
    <row r="3" spans="1:5" x14ac:dyDescent="0.35">
      <c r="A3" s="3" t="s">
        <v>44</v>
      </c>
      <c r="B3" s="3"/>
      <c r="C3" s="3"/>
      <c r="D3" s="3"/>
    </row>
    <row r="4" spans="1:5" s="5" customFormat="1" ht="15" thickBot="1" x14ac:dyDescent="0.4">
      <c r="A4" s="4"/>
      <c r="B4" s="4"/>
      <c r="C4" s="4"/>
      <c r="D4" s="4"/>
      <c r="E4" s="8" t="s">
        <v>45</v>
      </c>
    </row>
    <row r="5" spans="1:5" ht="15" thickTop="1" x14ac:dyDescent="0.35">
      <c r="A5" s="1" t="s">
        <v>46</v>
      </c>
      <c r="B5" s="1"/>
      <c r="C5" s="1"/>
      <c r="D5" s="1"/>
      <c r="E5" s="9"/>
    </row>
    <row r="6" spans="1:5" x14ac:dyDescent="0.35">
      <c r="A6" s="1"/>
      <c r="B6" s="1" t="s">
        <v>47</v>
      </c>
      <c r="C6" s="1"/>
      <c r="D6" s="1"/>
      <c r="E6" s="9"/>
    </row>
    <row r="7" spans="1:5" x14ac:dyDescent="0.35">
      <c r="A7" s="1"/>
      <c r="B7" s="1"/>
      <c r="C7" s="1" t="s">
        <v>48</v>
      </c>
      <c r="D7" s="1"/>
      <c r="E7" s="9"/>
    </row>
    <row r="8" spans="1:5" x14ac:dyDescent="0.35">
      <c r="A8" s="1"/>
      <c r="B8" s="1"/>
      <c r="C8" s="1"/>
      <c r="D8" s="1" t="s">
        <v>49</v>
      </c>
      <c r="E8" s="9">
        <v>26112.13</v>
      </c>
    </row>
    <row r="9" spans="1:5" x14ac:dyDescent="0.35">
      <c r="A9" s="1"/>
      <c r="B9" s="1"/>
      <c r="C9" s="1"/>
      <c r="D9" s="1" t="s">
        <v>50</v>
      </c>
      <c r="E9" s="9">
        <v>8004.14</v>
      </c>
    </row>
    <row r="10" spans="1:5" ht="15" thickBot="1" x14ac:dyDescent="0.4">
      <c r="A10" s="1"/>
      <c r="B10" s="1"/>
      <c r="C10" s="1"/>
      <c r="D10" s="1" t="s">
        <v>51</v>
      </c>
      <c r="E10" s="10">
        <v>200</v>
      </c>
    </row>
    <row r="11" spans="1:5" ht="15" thickBot="1" x14ac:dyDescent="0.4">
      <c r="A11" s="1"/>
      <c r="B11" s="1"/>
      <c r="C11" s="1" t="s">
        <v>52</v>
      </c>
      <c r="D11" s="1"/>
      <c r="E11" s="11">
        <f>ROUND(SUM(E7:E10),5)</f>
        <v>34316.269999999997</v>
      </c>
    </row>
    <row r="12" spans="1:5" ht="15" thickBot="1" x14ac:dyDescent="0.4">
      <c r="A12" s="1"/>
      <c r="B12" s="1" t="s">
        <v>53</v>
      </c>
      <c r="C12" s="1"/>
      <c r="D12" s="1"/>
      <c r="E12" s="11">
        <f>ROUND(E6+E11,5)</f>
        <v>34316.269999999997</v>
      </c>
    </row>
    <row r="13" spans="1:5" s="2" customFormat="1" ht="13" thickBot="1" x14ac:dyDescent="0.3">
      <c r="A13" s="1" t="s">
        <v>54</v>
      </c>
      <c r="B13" s="1"/>
      <c r="C13" s="1"/>
      <c r="D13" s="1"/>
      <c r="E13" s="12">
        <f>ROUND(E5+E12,5)</f>
        <v>34316.269999999997</v>
      </c>
    </row>
    <row r="14" spans="1:5" ht="15" thickTop="1" x14ac:dyDescent="0.35">
      <c r="A14" s="1" t="s">
        <v>55</v>
      </c>
      <c r="B14" s="1"/>
      <c r="C14" s="1"/>
      <c r="D14" s="1"/>
      <c r="E14" s="9"/>
    </row>
    <row r="15" spans="1:5" x14ac:dyDescent="0.35">
      <c r="A15" s="1"/>
      <c r="B15" s="1" t="s">
        <v>56</v>
      </c>
      <c r="C15" s="1"/>
      <c r="D15" s="1"/>
      <c r="E15" s="9"/>
    </row>
    <row r="16" spans="1:5" x14ac:dyDescent="0.35">
      <c r="A16" s="1"/>
      <c r="B16" s="1"/>
      <c r="C16" s="1" t="s">
        <v>57</v>
      </c>
      <c r="D16" s="1"/>
      <c r="E16" s="9">
        <v>11825.91</v>
      </c>
    </row>
    <row r="17" spans="1:5" x14ac:dyDescent="0.35">
      <c r="A17" s="1"/>
      <c r="B17" s="1"/>
      <c r="C17" s="1" t="s">
        <v>58</v>
      </c>
      <c r="D17" s="1"/>
      <c r="E17" s="9">
        <v>18569.27</v>
      </c>
    </row>
    <row r="18" spans="1:5" ht="15" thickBot="1" x14ac:dyDescent="0.4">
      <c r="A18" s="1"/>
      <c r="B18" s="1"/>
      <c r="C18" s="1" t="s">
        <v>42</v>
      </c>
      <c r="D18" s="1"/>
      <c r="E18" s="10">
        <v>3921.09</v>
      </c>
    </row>
    <row r="19" spans="1:5" ht="15" thickBot="1" x14ac:dyDescent="0.4">
      <c r="A19" s="1"/>
      <c r="B19" s="1" t="s">
        <v>59</v>
      </c>
      <c r="C19" s="1"/>
      <c r="D19" s="1"/>
      <c r="E19" s="11">
        <f>ROUND(SUM(E15:E18),5)</f>
        <v>34316.269999999997</v>
      </c>
    </row>
    <row r="20" spans="1:5" s="2" customFormat="1" ht="13" thickBot="1" x14ac:dyDescent="0.3">
      <c r="A20" s="1" t="s">
        <v>60</v>
      </c>
      <c r="B20" s="1"/>
      <c r="C20" s="1"/>
      <c r="D20" s="1"/>
      <c r="E20" s="12">
        <f>ROUND(E14+E19,5)</f>
        <v>34316.269999999997</v>
      </c>
    </row>
    <row r="21" spans="1:5" ht="15" thickTop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C5AB8-EA2B-4421-B8C8-E41F05FEB092}">
  <sheetPr codeName="Sheet1"/>
  <dimension ref="A1:G44"/>
  <sheetViews>
    <sheetView workbookViewId="0">
      <pane xSplit="6" ySplit="4" topLeftCell="G41" activePane="bottomRight" state="frozenSplit"/>
      <selection pane="topRight" activeCell="G1" sqref="G1"/>
      <selection pane="bottomLeft" activeCell="A5" sqref="A5"/>
      <selection pane="bottomRight" activeCell="K43" sqref="K43"/>
    </sheetView>
  </sheetViews>
  <sheetFormatPr defaultRowHeight="14.5" x14ac:dyDescent="0.35"/>
  <cols>
    <col min="1" max="5" width="3" style="6" customWidth="1"/>
    <col min="6" max="6" width="39.1796875" style="6" customWidth="1"/>
    <col min="7" max="7" width="10.81640625" style="7" bestFit="1" customWidth="1"/>
  </cols>
  <sheetData>
    <row r="1" spans="1:7" x14ac:dyDescent="0.35">
      <c r="A1" s="3" t="s">
        <v>0</v>
      </c>
      <c r="B1" s="3"/>
      <c r="C1" s="3"/>
      <c r="D1" s="3"/>
      <c r="E1" s="3"/>
      <c r="F1" s="3"/>
    </row>
    <row r="2" spans="1:7" x14ac:dyDescent="0.35">
      <c r="A2" s="3" t="s">
        <v>1</v>
      </c>
      <c r="B2" s="3"/>
      <c r="C2" s="3"/>
      <c r="D2" s="3"/>
      <c r="E2" s="3"/>
      <c r="F2" s="3"/>
    </row>
    <row r="3" spans="1:7" x14ac:dyDescent="0.35">
      <c r="A3" s="3" t="s">
        <v>2</v>
      </c>
      <c r="B3" s="3"/>
      <c r="C3" s="3"/>
      <c r="D3" s="3"/>
      <c r="E3" s="3"/>
      <c r="F3" s="3"/>
    </row>
    <row r="4" spans="1:7" s="5" customFormat="1" ht="15" thickBot="1" x14ac:dyDescent="0.4">
      <c r="A4" s="4"/>
      <c r="B4" s="4"/>
      <c r="C4" s="4"/>
      <c r="D4" s="4"/>
      <c r="E4" s="4"/>
      <c r="F4" s="4"/>
      <c r="G4" s="8" t="s">
        <v>3</v>
      </c>
    </row>
    <row r="5" spans="1:7" ht="15" thickTop="1" x14ac:dyDescent="0.35">
      <c r="A5" s="1"/>
      <c r="B5" s="1" t="s">
        <v>4</v>
      </c>
      <c r="C5" s="1"/>
      <c r="D5" s="1"/>
      <c r="E5" s="1"/>
      <c r="F5" s="1"/>
      <c r="G5" s="9"/>
    </row>
    <row r="6" spans="1:7" x14ac:dyDescent="0.35">
      <c r="A6" s="1"/>
      <c r="B6" s="1"/>
      <c r="C6" s="1"/>
      <c r="D6" s="1" t="s">
        <v>5</v>
      </c>
      <c r="E6" s="1"/>
      <c r="F6" s="1"/>
      <c r="G6" s="9"/>
    </row>
    <row r="7" spans="1:7" x14ac:dyDescent="0.35">
      <c r="A7" s="1"/>
      <c r="B7" s="1"/>
      <c r="C7" s="1"/>
      <c r="D7" s="1"/>
      <c r="E7" s="1" t="s">
        <v>6</v>
      </c>
      <c r="F7" s="1"/>
      <c r="G7" s="9"/>
    </row>
    <row r="8" spans="1:7" ht="15" thickBot="1" x14ac:dyDescent="0.4">
      <c r="A8" s="1"/>
      <c r="B8" s="1"/>
      <c r="C8" s="1"/>
      <c r="D8" s="1"/>
      <c r="E8" s="1"/>
      <c r="F8" s="1" t="s">
        <v>7</v>
      </c>
      <c r="G8" s="13">
        <v>1750</v>
      </c>
    </row>
    <row r="9" spans="1:7" x14ac:dyDescent="0.35">
      <c r="A9" s="1"/>
      <c r="B9" s="1"/>
      <c r="C9" s="1"/>
      <c r="D9" s="1"/>
      <c r="E9" s="1" t="s">
        <v>8</v>
      </c>
      <c r="F9" s="1"/>
      <c r="G9" s="9">
        <f>ROUND(SUM(G7:G8),5)</f>
        <v>1750</v>
      </c>
    </row>
    <row r="10" spans="1:7" x14ac:dyDescent="0.35">
      <c r="A10" s="1"/>
      <c r="B10" s="1"/>
      <c r="C10" s="1"/>
      <c r="D10" s="1"/>
      <c r="E10" s="1" t="s">
        <v>9</v>
      </c>
      <c r="F10" s="1"/>
      <c r="G10" s="9"/>
    </row>
    <row r="11" spans="1:7" x14ac:dyDescent="0.35">
      <c r="A11" s="1"/>
      <c r="B11" s="1"/>
      <c r="C11" s="1"/>
      <c r="D11" s="1"/>
      <c r="E11" s="1"/>
      <c r="F11" s="1" t="s">
        <v>10</v>
      </c>
      <c r="G11" s="9">
        <v>416</v>
      </c>
    </row>
    <row r="12" spans="1:7" ht="15" thickBot="1" x14ac:dyDescent="0.4">
      <c r="A12" s="1"/>
      <c r="B12" s="1"/>
      <c r="C12" s="1"/>
      <c r="D12" s="1"/>
      <c r="E12" s="1"/>
      <c r="F12" s="1" t="s">
        <v>11</v>
      </c>
      <c r="G12" s="10">
        <v>1094</v>
      </c>
    </row>
    <row r="13" spans="1:7" ht="15" thickBot="1" x14ac:dyDescent="0.4">
      <c r="A13" s="1"/>
      <c r="B13" s="1"/>
      <c r="C13" s="1"/>
      <c r="D13" s="1"/>
      <c r="E13" s="1" t="s">
        <v>12</v>
      </c>
      <c r="F13" s="1"/>
      <c r="G13" s="11">
        <f>ROUND(SUM(G10:G12),5)</f>
        <v>1510</v>
      </c>
    </row>
    <row r="14" spans="1:7" ht="15" thickBot="1" x14ac:dyDescent="0.4">
      <c r="A14" s="1"/>
      <c r="B14" s="1"/>
      <c r="C14" s="1"/>
      <c r="D14" s="1" t="s">
        <v>13</v>
      </c>
      <c r="E14" s="1"/>
      <c r="F14" s="1"/>
      <c r="G14" s="14">
        <f>ROUND(G6+G9+G13,5)</f>
        <v>3260</v>
      </c>
    </row>
    <row r="15" spans="1:7" x14ac:dyDescent="0.35">
      <c r="A15" s="1"/>
      <c r="B15" s="1"/>
      <c r="C15" s="1" t="s">
        <v>14</v>
      </c>
      <c r="D15" s="1"/>
      <c r="E15" s="1"/>
      <c r="F15" s="1"/>
      <c r="G15" s="9">
        <f>G14</f>
        <v>3260</v>
      </c>
    </row>
    <row r="16" spans="1:7" x14ac:dyDescent="0.35">
      <c r="A16" s="1"/>
      <c r="B16" s="1"/>
      <c r="C16" s="1"/>
      <c r="D16" s="1" t="s">
        <v>15</v>
      </c>
      <c r="E16" s="1"/>
      <c r="F16" s="1"/>
      <c r="G16" s="9"/>
    </row>
    <row r="17" spans="1:7" x14ac:dyDescent="0.35">
      <c r="A17" s="1"/>
      <c r="B17" s="1"/>
      <c r="C17" s="1"/>
      <c r="D17" s="1"/>
      <c r="E17" s="1" t="s">
        <v>16</v>
      </c>
      <c r="F17" s="1"/>
      <c r="G17" s="9">
        <v>-10272</v>
      </c>
    </row>
    <row r="18" spans="1:7" x14ac:dyDescent="0.35">
      <c r="A18" s="1"/>
      <c r="B18" s="1"/>
      <c r="C18" s="1"/>
      <c r="D18" s="1"/>
      <c r="E18" s="1" t="s">
        <v>17</v>
      </c>
      <c r="F18" s="1"/>
      <c r="G18" s="9"/>
    </row>
    <row r="19" spans="1:7" ht="15" thickBot="1" x14ac:dyDescent="0.4">
      <c r="A19" s="1"/>
      <c r="B19" s="1"/>
      <c r="C19" s="1"/>
      <c r="D19" s="1"/>
      <c r="E19" s="1"/>
      <c r="F19" s="1" t="s">
        <v>18</v>
      </c>
      <c r="G19" s="13">
        <v>-80</v>
      </c>
    </row>
    <row r="20" spans="1:7" x14ac:dyDescent="0.35">
      <c r="A20" s="1"/>
      <c r="B20" s="1"/>
      <c r="C20" s="1"/>
      <c r="D20" s="1"/>
      <c r="E20" s="1" t="s">
        <v>19</v>
      </c>
      <c r="F20" s="1"/>
      <c r="G20" s="9">
        <f>ROUND(SUM(G18:G19),5)</f>
        <v>-80</v>
      </c>
    </row>
    <row r="21" spans="1:7" x14ac:dyDescent="0.35">
      <c r="A21" s="1"/>
      <c r="B21" s="1"/>
      <c r="C21" s="1"/>
      <c r="D21" s="1"/>
      <c r="E21" s="1" t="s">
        <v>20</v>
      </c>
      <c r="F21" s="1"/>
      <c r="G21" s="9">
        <v>2135</v>
      </c>
    </row>
    <row r="22" spans="1:7" x14ac:dyDescent="0.35">
      <c r="A22" s="1"/>
      <c r="B22" s="1"/>
      <c r="C22" s="1"/>
      <c r="D22" s="1"/>
      <c r="E22" s="1" t="s">
        <v>21</v>
      </c>
      <c r="F22" s="1"/>
      <c r="G22" s="9"/>
    </row>
    <row r="23" spans="1:7" x14ac:dyDescent="0.35">
      <c r="A23" s="1"/>
      <c r="B23" s="1"/>
      <c r="C23" s="1"/>
      <c r="D23" s="1"/>
      <c r="E23" s="1"/>
      <c r="F23" s="1" t="s">
        <v>22</v>
      </c>
      <c r="G23" s="9">
        <v>345</v>
      </c>
    </row>
    <row r="24" spans="1:7" ht="15" thickBot="1" x14ac:dyDescent="0.4">
      <c r="A24" s="1"/>
      <c r="B24" s="1"/>
      <c r="C24" s="1"/>
      <c r="D24" s="1"/>
      <c r="E24" s="1"/>
      <c r="F24" s="1" t="s">
        <v>23</v>
      </c>
      <c r="G24" s="13">
        <v>243.02</v>
      </c>
    </row>
    <row r="25" spans="1:7" x14ac:dyDescent="0.35">
      <c r="A25" s="1"/>
      <c r="B25" s="1"/>
      <c r="C25" s="1"/>
      <c r="D25" s="1"/>
      <c r="E25" s="1" t="s">
        <v>24</v>
      </c>
      <c r="F25" s="1"/>
      <c r="G25" s="9">
        <f>ROUND(SUM(G22:G24),5)</f>
        <v>588.02</v>
      </c>
    </row>
    <row r="26" spans="1:7" x14ac:dyDescent="0.35">
      <c r="A26" s="1"/>
      <c r="B26" s="1"/>
      <c r="C26" s="1"/>
      <c r="D26" s="1"/>
      <c r="E26" s="1" t="s">
        <v>25</v>
      </c>
      <c r="F26" s="1"/>
      <c r="G26" s="9">
        <v>1901.5</v>
      </c>
    </row>
    <row r="27" spans="1:7" x14ac:dyDescent="0.35">
      <c r="A27" s="1"/>
      <c r="B27" s="1"/>
      <c r="C27" s="1"/>
      <c r="D27" s="1"/>
      <c r="E27" s="1" t="s">
        <v>26</v>
      </c>
      <c r="F27" s="1"/>
      <c r="G27" s="9"/>
    </row>
    <row r="28" spans="1:7" x14ac:dyDescent="0.35">
      <c r="A28" s="1"/>
      <c r="B28" s="1"/>
      <c r="C28" s="1"/>
      <c r="D28" s="1"/>
      <c r="E28" s="1"/>
      <c r="F28" s="1" t="s">
        <v>27</v>
      </c>
      <c r="G28" s="9">
        <v>3150</v>
      </c>
    </row>
    <row r="29" spans="1:7" ht="15" thickBot="1" x14ac:dyDescent="0.4">
      <c r="A29" s="1"/>
      <c r="B29" s="1"/>
      <c r="C29" s="1"/>
      <c r="D29" s="1"/>
      <c r="E29" s="1"/>
      <c r="F29" s="1" t="s">
        <v>28</v>
      </c>
      <c r="G29" s="13">
        <v>350</v>
      </c>
    </row>
    <row r="30" spans="1:7" x14ac:dyDescent="0.35">
      <c r="A30" s="1"/>
      <c r="B30" s="1"/>
      <c r="C30" s="1"/>
      <c r="D30" s="1"/>
      <c r="E30" s="1" t="s">
        <v>29</v>
      </c>
      <c r="F30" s="1"/>
      <c r="G30" s="9">
        <f>ROUND(SUM(G27:G29),5)</f>
        <v>3500</v>
      </c>
    </row>
    <row r="31" spans="1:7" x14ac:dyDescent="0.35">
      <c r="A31" s="1"/>
      <c r="B31" s="1"/>
      <c r="C31" s="1"/>
      <c r="D31" s="1"/>
      <c r="E31" s="1" t="s">
        <v>30</v>
      </c>
      <c r="F31" s="1"/>
      <c r="G31" s="9"/>
    </row>
    <row r="32" spans="1:7" x14ac:dyDescent="0.35">
      <c r="A32" s="1"/>
      <c r="B32" s="1"/>
      <c r="C32" s="1"/>
      <c r="D32" s="1"/>
      <c r="E32" s="1"/>
      <c r="F32" s="1" t="s">
        <v>31</v>
      </c>
      <c r="G32" s="9">
        <v>1425.41</v>
      </c>
    </row>
    <row r="33" spans="1:7" x14ac:dyDescent="0.35">
      <c r="A33" s="1"/>
      <c r="B33" s="1"/>
      <c r="C33" s="1"/>
      <c r="D33" s="1"/>
      <c r="E33" s="1"/>
      <c r="F33" s="1" t="s">
        <v>32</v>
      </c>
      <c r="G33" s="9">
        <v>127.44</v>
      </c>
    </row>
    <row r="34" spans="1:7" ht="15" thickBot="1" x14ac:dyDescent="0.4">
      <c r="A34" s="1"/>
      <c r="B34" s="1"/>
      <c r="C34" s="1"/>
      <c r="D34" s="1"/>
      <c r="E34" s="1"/>
      <c r="F34" s="1" t="s">
        <v>33</v>
      </c>
      <c r="G34" s="10">
        <v>13.95</v>
      </c>
    </row>
    <row r="35" spans="1:7" ht="15" thickBot="1" x14ac:dyDescent="0.4">
      <c r="A35" s="1"/>
      <c r="B35" s="1"/>
      <c r="C35" s="1"/>
      <c r="D35" s="1"/>
      <c r="E35" s="1" t="s">
        <v>34</v>
      </c>
      <c r="F35" s="1"/>
      <c r="G35" s="11">
        <f>ROUND(SUM(G31:G34),5)</f>
        <v>1566.8</v>
      </c>
    </row>
    <row r="36" spans="1:7" ht="15" thickBot="1" x14ac:dyDescent="0.4">
      <c r="A36" s="1"/>
      <c r="B36" s="1"/>
      <c r="C36" s="1"/>
      <c r="D36" s="1" t="s">
        <v>35</v>
      </c>
      <c r="E36" s="1"/>
      <c r="F36" s="1"/>
      <c r="G36" s="14">
        <f>ROUND(SUM(G16:G17)+SUM(G20:G21)+SUM(G25:G26)+G30+G35,5)</f>
        <v>-660.68</v>
      </c>
    </row>
    <row r="37" spans="1:7" x14ac:dyDescent="0.35">
      <c r="A37" s="1"/>
      <c r="B37" s="1" t="s">
        <v>36</v>
      </c>
      <c r="C37" s="1"/>
      <c r="D37" s="1"/>
      <c r="E37" s="1"/>
      <c r="F37" s="1"/>
      <c r="G37" s="9">
        <f>ROUND(G5+G15-G36,5)</f>
        <v>3920.68</v>
      </c>
    </row>
    <row r="38" spans="1:7" x14ac:dyDescent="0.35">
      <c r="A38" s="1"/>
      <c r="B38" s="1" t="s">
        <v>37</v>
      </c>
      <c r="C38" s="1"/>
      <c r="D38" s="1"/>
      <c r="E38" s="1"/>
      <c r="F38" s="1"/>
      <c r="G38" s="9"/>
    </row>
    <row r="39" spans="1:7" x14ac:dyDescent="0.35">
      <c r="A39" s="1"/>
      <c r="B39" s="1"/>
      <c r="C39" s="1" t="s">
        <v>38</v>
      </c>
      <c r="D39" s="1"/>
      <c r="E39" s="1"/>
      <c r="F39" s="1"/>
      <c r="G39" s="9"/>
    </row>
    <row r="40" spans="1:7" ht="15" thickBot="1" x14ac:dyDescent="0.4">
      <c r="A40" s="1"/>
      <c r="B40" s="1"/>
      <c r="C40" s="1"/>
      <c r="D40" s="1" t="s">
        <v>39</v>
      </c>
      <c r="E40" s="1"/>
      <c r="F40" s="1"/>
      <c r="G40" s="10">
        <v>0.41</v>
      </c>
    </row>
    <row r="41" spans="1:7" ht="15" thickBot="1" x14ac:dyDescent="0.4">
      <c r="A41" s="1"/>
      <c r="B41" s="1"/>
      <c r="C41" s="1" t="s">
        <v>40</v>
      </c>
      <c r="D41" s="1"/>
      <c r="E41" s="1"/>
      <c r="F41" s="1"/>
      <c r="G41" s="11">
        <f>ROUND(SUM(G39:G40),5)</f>
        <v>0.41</v>
      </c>
    </row>
    <row r="42" spans="1:7" ht="15" thickBot="1" x14ac:dyDescent="0.4">
      <c r="A42" s="1"/>
      <c r="B42" s="1" t="s">
        <v>41</v>
      </c>
      <c r="C42" s="1"/>
      <c r="D42" s="1"/>
      <c r="E42" s="1"/>
      <c r="F42" s="1"/>
      <c r="G42" s="11">
        <f>ROUND(G38+G41,5)</f>
        <v>0.41</v>
      </c>
    </row>
    <row r="43" spans="1:7" s="2" customFormat="1" ht="13" thickBot="1" x14ac:dyDescent="0.3">
      <c r="A43" s="1" t="s">
        <v>42</v>
      </c>
      <c r="B43" s="1"/>
      <c r="C43" s="1"/>
      <c r="D43" s="1"/>
      <c r="E43" s="1"/>
      <c r="F43" s="1"/>
      <c r="G43" s="12">
        <f>ROUND(G37+G42,5)</f>
        <v>3921.09</v>
      </c>
    </row>
    <row r="44" spans="1:7" ht="15" thickTop="1" x14ac:dyDescent="0.35"/>
  </sheetData>
  <pageMargins left="0.7" right="0.7" top="0.75" bottom="0.75" header="0.1" footer="0.3"/>
  <pageSetup orientation="portrait" horizontalDpi="0" verticalDpi="0" r:id="rId1"/>
  <headerFooter>
    <oddFooter>&amp;R&amp;"Arial,Regular"&amp;10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44450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44450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Sheet-9.30.18</vt:lpstr>
      <vt:lpstr>Income statement-9.30.18</vt:lpstr>
      <vt:lpstr>'Income statement-9.30.18'!Print_Titles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STROW</dc:creator>
  <cp:lastModifiedBy>Gala</cp:lastModifiedBy>
  <dcterms:created xsi:type="dcterms:W3CDTF">2018-10-04T18:18:00Z</dcterms:created>
  <dcterms:modified xsi:type="dcterms:W3CDTF">2018-10-04T19:06:34Z</dcterms:modified>
</cp:coreProperties>
</file>